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45" windowWidth="2475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<sst xmlns="http://schemas.openxmlformats.org/spreadsheetml/2006/main" count="77" uniqueCount="58">
  <si>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Number of Brothers</t>
  </si>
  <si>
    <t>Number of AMs</t>
  </si>
  <si>
    <t>Expenses</t>
  </si>
  <si>
    <t>Income</t>
  </si>
  <si>
    <t>Brother Dues</t>
  </si>
  <si>
    <t>Total</t>
  </si>
  <si>
    <t>Variable Expenses</t>
  </si>
  <si>
    <t>Membership Fees</t>
  </si>
  <si>
    <t>IHQ Pinning Fee</t>
  </si>
  <si>
    <t>IHQ Initiation Fee</t>
  </si>
  <si>
    <t>Fixed Expenses</t>
  </si>
  <si>
    <t>Loss Prevention</t>
  </si>
  <si>
    <t>Conference Assessment</t>
  </si>
  <si>
    <t>Composite</t>
  </si>
  <si>
    <t>Rush</t>
  </si>
  <si>
    <t>External Relations</t>
  </si>
  <si>
    <t>Associate Member Process</t>
  </si>
  <si>
    <t>Manuals</t>
  </si>
  <si>
    <t>Scholarship</t>
  </si>
  <si>
    <t>General Fund</t>
  </si>
  <si>
    <t>Programming</t>
  </si>
  <si>
    <t>Event Fund</t>
  </si>
  <si>
    <t>Events</t>
  </si>
  <si>
    <t>Formal</t>
  </si>
  <si>
    <t>Sports/Health</t>
  </si>
  <si>
    <t>Brotherhood</t>
  </si>
  <si>
    <t>Philanthropy</t>
  </si>
  <si>
    <t>Treasurer</t>
  </si>
  <si>
    <t>CHAPTER EXPENSES TOTAL</t>
  </si>
  <si>
    <t>Open Rush General Fund</t>
  </si>
  <si>
    <t>Dues</t>
  </si>
  <si>
    <t>Brothers</t>
  </si>
  <si>
    <t>Total Budget</t>
  </si>
  <si>
    <t>Long Term Reserve</t>
  </si>
  <si>
    <t>AM Total</t>
  </si>
  <si>
    <t>*</t>
  </si>
  <si>
    <t>Total Savings</t>
  </si>
  <si>
    <t>Total Income</t>
  </si>
  <si>
    <t>Total Expenses</t>
  </si>
  <si>
    <t>Savings</t>
  </si>
  <si>
    <t>President's Budget</t>
  </si>
  <si>
    <t>IFC</t>
  </si>
  <si>
    <t>Chapter Expenses</t>
  </si>
  <si>
    <t>Alumni Event</t>
  </si>
  <si>
    <t>AM Dues</t>
  </si>
  <si>
    <t>Associate Members</t>
  </si>
  <si>
    <t>T-Shirts</t>
  </si>
  <si>
    <t>Date Party</t>
  </si>
  <si>
    <t>Intramurals</t>
  </si>
  <si>
    <t>Omega Financial</t>
  </si>
  <si>
    <t>Mixers</t>
  </si>
  <si>
    <t>IFC New Member</t>
  </si>
  <si>
    <t>Per Quarter</t>
  </si>
  <si>
    <t>Housing Fee</t>
  </si>
  <si>
    <t>Homecoming/Greek Week (400 each)</t>
  </si>
  <si>
    <t>Brotherhood Trips (3 at $150)</t>
  </si>
  <si>
    <t xml:space="preserve">         Delta Upsilon Fraternity, Ohio University Chapter</t>
  </si>
  <si>
    <t>Quarterly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</si>
</sst>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Geneva"/>
      <family val="0"/>
    </font>
    <font>
      <u val="single"/>
      <sz val="10"/>
      <name val="Arial"/>
      <family val="2"/>
    </font>
    <font>
      <i/>
      <sz val="10"/>
      <name val="Arial"/>
      <family val="0"/>
    </font>
    <font>
      <b/>
      <sz val="18"/>
      <name val="Times New Roman"/>
      <family val="1"/>
    </font>
    <font>
      <b/>
      <sz val="9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justify"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8" fontId="2" fillId="0" borderId="13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justify"/>
    </xf>
    <xf numFmtId="8" fontId="0" fillId="0" borderId="0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8" fontId="2" fillId="0" borderId="15" xfId="0" applyNumberFormat="1" applyFont="1" applyBorder="1" applyAlignment="1">
      <alignment/>
    </xf>
    <xf numFmtId="8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vertical="justify"/>
    </xf>
    <xf numFmtId="8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0" fontId="8" fillId="0" borderId="14" xfId="0" applyFont="1" applyBorder="1" applyAlignment="1">
      <alignment vertical="justify"/>
    </xf>
    <xf numFmtId="8" fontId="8" fillId="0" borderId="14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2" fillId="0" borderId="17" xfId="0" applyNumberFormat="1" applyFont="1" applyBorder="1" applyAlignment="1">
      <alignment/>
    </xf>
    <xf numFmtId="8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justify"/>
    </xf>
    <xf numFmtId="8" fontId="8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D14" sqref="D14"/>
    </sheetView>
  </sheetViews>
  <sheetFormatPr defaultColWidth="31.28125" defaultRowHeight="14.25" customHeight="1"/>
  <cols>
    <col min="1" max="1" width="24.8515625" style="0" customWidth="1"/>
    <col min="2" max="2" width="33.28125" style="0" bestFit="1" customWidth="1"/>
    <col min="3" max="3" width="12.7109375" style="0" bestFit="1" customWidth="1"/>
    <col min="4" max="4" width="12.00390625" style="0" bestFit="1" customWidth="1"/>
    <col min="5" max="5" width="12.140625" style="0" customWidth="1"/>
    <col min="6" max="6" width="19.421875" style="0" bestFit="1" customWidth="1"/>
  </cols>
  <sheetData>
    <row r="1" ht="22.5">
      <c r="A1" s="33" t="s">
        <v>56</v>
      </c>
    </row>
    <row r="2" ht="22.5">
      <c r="B2" s="33" t="s">
        <v>57</v>
      </c>
    </row>
    <row r="3" spans="2:5" ht="14.25" customHeight="1" thickBot="1">
      <c r="B3" s="1"/>
      <c r="C3" s="2"/>
      <c r="D3" s="2"/>
      <c r="E3" s="2"/>
    </row>
    <row r="4" spans="1:5" ht="14.25" customHeight="1" thickBot="1">
      <c r="A4" s="3" t="s">
        <v>0</v>
      </c>
      <c r="B4" s="4">
        <v>12</v>
      </c>
      <c r="C4" s="2"/>
      <c r="D4" s="2"/>
      <c r="E4" s="2"/>
    </row>
    <row r="5" spans="1:5" ht="14.25" customHeight="1" thickBot="1">
      <c r="A5" s="3" t="s">
        <v>1</v>
      </c>
      <c r="B5" s="4">
        <v>0</v>
      </c>
      <c r="C5" s="2"/>
      <c r="D5" s="2"/>
      <c r="E5" s="2"/>
    </row>
    <row r="6" spans="1:5" ht="14.25" customHeight="1">
      <c r="A6" s="6" t="s">
        <v>5</v>
      </c>
      <c r="B6" s="5">
        <f>SUM(B4:B5)</f>
        <v>12</v>
      </c>
      <c r="E6" s="32"/>
    </row>
    <row r="7" spans="2:5" ht="14.25" customHeight="1" thickBot="1">
      <c r="B7" s="1"/>
      <c r="C7" s="2"/>
      <c r="E7" s="32"/>
    </row>
    <row r="8" spans="1:5" ht="14.25" customHeight="1" thickBot="1">
      <c r="A8" s="7" t="s">
        <v>3</v>
      </c>
      <c r="B8" s="1"/>
      <c r="C8" s="28" t="s">
        <v>30</v>
      </c>
      <c r="D8" s="29" t="s">
        <v>5</v>
      </c>
      <c r="E8" t="s">
        <v>52</v>
      </c>
    </row>
    <row r="9" spans="2:7" ht="14.25" customHeight="1">
      <c r="B9" s="1" t="s">
        <v>31</v>
      </c>
      <c r="C9" s="30">
        <f>E9*3</f>
        <v>750</v>
      </c>
      <c r="D9" s="40">
        <f>C9*B4</f>
        <v>9000</v>
      </c>
      <c r="E9" s="2">
        <v>250</v>
      </c>
      <c r="G9" s="2"/>
    </row>
    <row r="10" spans="2:7" ht="14.25" customHeight="1">
      <c r="B10" s="1" t="s">
        <v>45</v>
      </c>
      <c r="C10" s="30">
        <f>E29</f>
        <v>280</v>
      </c>
      <c r="D10" s="40">
        <f>B5*C10</f>
        <v>0</v>
      </c>
      <c r="E10" s="31"/>
      <c r="G10" s="2"/>
    </row>
    <row r="11" spans="2:5" ht="14.25" customHeight="1">
      <c r="B11" s="1"/>
      <c r="C11" s="30"/>
      <c r="D11" s="40"/>
      <c r="E11" s="31"/>
    </row>
    <row r="12" spans="2:5" ht="14.25" customHeight="1">
      <c r="B12" s="9" t="s">
        <v>5</v>
      </c>
      <c r="C12" s="11">
        <f>C9*B4</f>
        <v>9000</v>
      </c>
      <c r="D12" s="2"/>
      <c r="E12" s="2"/>
    </row>
    <row r="13" spans="2:5" ht="14.25" customHeight="1">
      <c r="B13" s="41" t="s">
        <v>34</v>
      </c>
      <c r="C13" s="42">
        <f>C10*B5</f>
        <v>0</v>
      </c>
      <c r="D13" s="2"/>
      <c r="E13" s="2"/>
    </row>
    <row r="14" spans="1:5" ht="14.25" customHeight="1" thickBot="1">
      <c r="A14" s="12"/>
      <c r="B14" s="36" t="s">
        <v>37</v>
      </c>
      <c r="C14" s="37">
        <f>C12+C13</f>
        <v>9000</v>
      </c>
      <c r="D14" s="13"/>
      <c r="E14" s="13"/>
    </row>
    <row r="15" spans="2:3" ht="14.25" customHeight="1" thickBot="1">
      <c r="B15" s="1"/>
      <c r="C15" s="2"/>
    </row>
    <row r="16" spans="1:6" ht="14.25" customHeight="1" thickBot="1">
      <c r="A16" s="14"/>
      <c r="B16" s="15"/>
      <c r="C16" s="27" t="s">
        <v>2</v>
      </c>
      <c r="D16" s="17" t="s">
        <v>4</v>
      </c>
      <c r="E16" s="17" t="s">
        <v>44</v>
      </c>
      <c r="F16" s="16"/>
    </row>
    <row r="17" spans="1:6" ht="14.25" customHeight="1" thickBot="1">
      <c r="A17" s="14"/>
      <c r="B17" s="15"/>
      <c r="C17" s="14"/>
      <c r="D17" s="16"/>
      <c r="E17" s="16"/>
      <c r="F17" s="16"/>
    </row>
    <row r="18" spans="1:6" ht="14.25" customHeight="1" thickBot="1">
      <c r="A18" s="7" t="s">
        <v>39</v>
      </c>
      <c r="B18" s="15"/>
      <c r="C18" s="14"/>
      <c r="D18" s="16"/>
      <c r="E18" s="16"/>
      <c r="F18" s="16"/>
    </row>
    <row r="19" spans="1:6" ht="14.25" customHeight="1">
      <c r="A19" s="14"/>
      <c r="B19" s="15" t="s">
        <v>33</v>
      </c>
      <c r="C19" s="16">
        <v>0</v>
      </c>
      <c r="D19" s="16">
        <v>10</v>
      </c>
      <c r="E19" s="16"/>
      <c r="F19" s="16"/>
    </row>
    <row r="20" spans="1:5" ht="14.25" customHeight="1" thickBot="1">
      <c r="A20" s="14"/>
      <c r="B20" s="9" t="s">
        <v>5</v>
      </c>
      <c r="C20" s="10">
        <f>SUM(C19:C19)</f>
        <v>0</v>
      </c>
      <c r="D20" s="10">
        <f>SUM(D19:D19)</f>
        <v>10</v>
      </c>
      <c r="E20" s="10"/>
    </row>
    <row r="21" spans="1:5" ht="14.25" customHeight="1" thickBot="1" thickTop="1">
      <c r="A21" s="14"/>
      <c r="B21" s="15"/>
      <c r="C21" s="16"/>
      <c r="D21" s="16"/>
      <c r="E21" s="16"/>
    </row>
    <row r="22" spans="1:5" ht="14.25" customHeight="1" thickBot="1">
      <c r="A22" s="7" t="s">
        <v>6</v>
      </c>
      <c r="B22" s="1"/>
      <c r="C22" s="2"/>
      <c r="D22" s="8"/>
      <c r="E22" s="2"/>
    </row>
    <row r="23" spans="2:5" ht="14.25" customHeight="1">
      <c r="B23" s="1" t="s">
        <v>7</v>
      </c>
      <c r="C23" s="2">
        <f>D23*B4</f>
        <v>1920</v>
      </c>
      <c r="D23" s="2">
        <v>160</v>
      </c>
      <c r="E23" s="2"/>
    </row>
    <row r="24" spans="2:5" ht="14.25" customHeight="1">
      <c r="B24" s="1" t="s">
        <v>51</v>
      </c>
      <c r="C24" s="2">
        <f>E24*B5</f>
        <v>0</v>
      </c>
      <c r="D24" s="2">
        <v>0</v>
      </c>
      <c r="E24" s="2">
        <v>20</v>
      </c>
    </row>
    <row r="25" spans="2:5" ht="14.25" customHeight="1">
      <c r="B25" s="1" t="s">
        <v>41</v>
      </c>
      <c r="C25" s="2">
        <f>D25*B6</f>
        <v>504</v>
      </c>
      <c r="D25" s="2">
        <v>42</v>
      </c>
      <c r="E25" s="2">
        <v>0</v>
      </c>
    </row>
    <row r="26" spans="2:6" ht="14.25" customHeight="1">
      <c r="B26" s="1" t="s">
        <v>8</v>
      </c>
      <c r="C26" s="2">
        <f>E26*B5</f>
        <v>0</v>
      </c>
      <c r="D26" s="2">
        <v>0</v>
      </c>
      <c r="E26" s="2">
        <v>60</v>
      </c>
      <c r="F26" s="2"/>
    </row>
    <row r="27" spans="2:6" ht="14.25" customHeight="1">
      <c r="B27" s="1" t="s">
        <v>9</v>
      </c>
      <c r="C27" s="2">
        <f>E27*B5</f>
        <v>0</v>
      </c>
      <c r="D27" s="2">
        <v>0</v>
      </c>
      <c r="E27" s="2">
        <v>200</v>
      </c>
      <c r="F27" s="2"/>
    </row>
    <row r="28" spans="2:5" ht="14.25" customHeight="1">
      <c r="B28" s="1" t="s">
        <v>40</v>
      </c>
      <c r="C28" s="2">
        <f>D28*$B$4</f>
        <v>0</v>
      </c>
      <c r="D28" s="2">
        <v>0</v>
      </c>
      <c r="E28" s="2"/>
    </row>
    <row r="29" spans="1:6" ht="14.25" customHeight="1" thickBot="1">
      <c r="A29" s="18"/>
      <c r="B29" s="9" t="s">
        <v>5</v>
      </c>
      <c r="C29" s="10">
        <f>SUM(C23:C28)</f>
        <v>2424</v>
      </c>
      <c r="D29" s="10">
        <f>SUM(D23:D28)</f>
        <v>202</v>
      </c>
      <c r="E29" s="10">
        <f>SUM(E23:E28)</f>
        <v>280</v>
      </c>
      <c r="F29" s="2"/>
    </row>
    <row r="30" spans="2:5" ht="14.25" customHeight="1" thickBot="1" thickTop="1">
      <c r="B30" s="1"/>
      <c r="C30" s="2"/>
      <c r="D30" s="2"/>
      <c r="E30" s="2"/>
    </row>
    <row r="31" spans="1:5" ht="14.25" customHeight="1" thickBot="1">
      <c r="A31" s="7" t="s">
        <v>10</v>
      </c>
      <c r="B31" s="1"/>
      <c r="C31" s="2"/>
      <c r="D31" s="2"/>
      <c r="E31" s="2"/>
    </row>
    <row r="32" spans="1:5" ht="14.25" customHeight="1">
      <c r="A32" t="s">
        <v>35</v>
      </c>
      <c r="B32" s="1" t="s">
        <v>11</v>
      </c>
      <c r="C32" s="2">
        <f>D32*B4</f>
        <v>1800</v>
      </c>
      <c r="D32" s="2">
        <v>150</v>
      </c>
      <c r="E32" s="2"/>
    </row>
    <row r="33" spans="2:5" ht="14.25" customHeight="1">
      <c r="B33" s="1" t="s">
        <v>12</v>
      </c>
      <c r="C33" s="2">
        <v>0</v>
      </c>
      <c r="D33" s="2">
        <f>C33/B4</f>
        <v>0</v>
      </c>
      <c r="E33" s="2"/>
    </row>
    <row r="34" spans="2:5" ht="14.25" customHeight="1">
      <c r="B34" s="1" t="s">
        <v>13</v>
      </c>
      <c r="C34" s="2">
        <v>750</v>
      </c>
      <c r="D34" s="2">
        <f>C34/B4</f>
        <v>62.5</v>
      </c>
      <c r="E34" s="2"/>
    </row>
    <row r="35" spans="1:5" ht="14.25" customHeight="1" thickBot="1">
      <c r="A35" s="18"/>
      <c r="B35" s="9" t="s">
        <v>5</v>
      </c>
      <c r="C35" s="10">
        <f>SUM(C32:C34)</f>
        <v>2550</v>
      </c>
      <c r="D35" s="10">
        <f>SUM(D32:D34)</f>
        <v>212.5</v>
      </c>
      <c r="E35" s="11"/>
    </row>
    <row r="36" spans="2:5" ht="14.25" customHeight="1" thickBot="1" thickTop="1">
      <c r="B36" s="1"/>
      <c r="C36" s="2"/>
      <c r="D36" s="2"/>
      <c r="E36" s="2"/>
    </row>
    <row r="37" spans="1:5" ht="14.25" customHeight="1" thickBot="1">
      <c r="A37" s="7" t="s">
        <v>42</v>
      </c>
      <c r="B37" s="1"/>
      <c r="C37" s="2"/>
      <c r="D37" s="2"/>
      <c r="E37" s="2"/>
    </row>
    <row r="38" spans="1:5" ht="14.25" customHeight="1">
      <c r="A38" s="18" t="s">
        <v>14</v>
      </c>
      <c r="B38" s="1"/>
      <c r="C38" s="2"/>
      <c r="D38" s="2"/>
      <c r="E38" s="2"/>
    </row>
    <row r="39" spans="2:5" ht="14.25" customHeight="1">
      <c r="B39" s="1" t="s">
        <v>29</v>
      </c>
      <c r="C39" s="2">
        <v>250</v>
      </c>
      <c r="D39" s="2">
        <f>C39/$B$4</f>
        <v>20.833333333333332</v>
      </c>
      <c r="E39" s="2"/>
    </row>
    <row r="40" spans="2:5" ht="14.25" customHeight="1">
      <c r="B40" s="1" t="s">
        <v>46</v>
      </c>
      <c r="C40" s="2">
        <v>180</v>
      </c>
      <c r="D40" s="2">
        <f>C40/$B$4</f>
        <v>15</v>
      </c>
      <c r="E40" s="2"/>
    </row>
    <row r="41" spans="1:5" ht="14.25" customHeight="1" thickBot="1">
      <c r="A41" s="18"/>
      <c r="B41" s="9" t="s">
        <v>5</v>
      </c>
      <c r="C41" s="10">
        <f>SUM(C39:C40)</f>
        <v>430</v>
      </c>
      <c r="D41" s="10">
        <f>SUM(D39:D40)</f>
        <v>35.83333333333333</v>
      </c>
      <c r="E41" s="19"/>
    </row>
    <row r="42" spans="2:5" ht="14.25" customHeight="1" thickTop="1">
      <c r="B42" s="1"/>
      <c r="C42" s="2"/>
      <c r="D42" s="2"/>
      <c r="E42" s="2"/>
    </row>
    <row r="43" spans="1:5" ht="14.25" customHeight="1">
      <c r="A43" s="18" t="s">
        <v>15</v>
      </c>
      <c r="B43" s="21"/>
      <c r="C43" s="2"/>
      <c r="D43" s="2"/>
      <c r="E43" s="2"/>
    </row>
    <row r="44" spans="2:5" ht="14.25" customHeight="1">
      <c r="B44" s="1" t="s">
        <v>43</v>
      </c>
      <c r="C44" s="2"/>
      <c r="D44" s="2"/>
      <c r="E44" s="2"/>
    </row>
    <row r="45" spans="1:5" ht="14.25" customHeight="1" thickBot="1">
      <c r="A45" s="18"/>
      <c r="B45" s="9" t="s">
        <v>5</v>
      </c>
      <c r="C45" s="10">
        <f>SUM(C44)</f>
        <v>0</v>
      </c>
      <c r="D45" s="10">
        <f>SUM(D44:D44)</f>
        <v>0</v>
      </c>
      <c r="E45" s="10">
        <f>SUM(E44:E44)</f>
        <v>0</v>
      </c>
    </row>
    <row r="46" spans="2:5" ht="14.25" customHeight="1" thickTop="1">
      <c r="B46" s="1"/>
      <c r="C46" s="2"/>
      <c r="D46" s="2"/>
      <c r="E46" s="2"/>
    </row>
    <row r="47" spans="1:5" ht="14.25" customHeight="1">
      <c r="A47" s="18" t="s">
        <v>16</v>
      </c>
      <c r="B47" s="1"/>
      <c r="C47" s="2"/>
      <c r="D47" s="2"/>
      <c r="E47" s="2"/>
    </row>
    <row r="48" spans="2:5" ht="14.25" customHeight="1">
      <c r="B48" s="20" t="s">
        <v>19</v>
      </c>
      <c r="C48" s="2">
        <v>100</v>
      </c>
      <c r="D48" s="2">
        <f>C48/B4</f>
        <v>8.333333333333334</v>
      </c>
      <c r="E48" s="2">
        <v>0</v>
      </c>
    </row>
    <row r="49" spans="2:5" ht="14.25" customHeight="1">
      <c r="B49" s="1" t="s">
        <v>21</v>
      </c>
      <c r="C49" s="26">
        <v>200</v>
      </c>
      <c r="D49" s="2">
        <f>C49/B4</f>
        <v>16.666666666666668</v>
      </c>
      <c r="E49" s="2">
        <v>0</v>
      </c>
    </row>
    <row r="50" spans="2:5" ht="14.25" customHeight="1">
      <c r="B50" s="1" t="s">
        <v>17</v>
      </c>
      <c r="C50" s="26">
        <f>10*B5</f>
        <v>0</v>
      </c>
      <c r="D50" s="2">
        <f>C50/B4</f>
        <v>0</v>
      </c>
      <c r="E50" s="2"/>
    </row>
    <row r="51" spans="1:5" ht="14.25" customHeight="1" thickBot="1">
      <c r="A51" s="18"/>
      <c r="B51" s="9" t="s">
        <v>5</v>
      </c>
      <c r="C51" s="10">
        <f>SUM(C48:C50)</f>
        <v>300</v>
      </c>
      <c r="D51" s="10">
        <f>SUM(D48:D50)</f>
        <v>25</v>
      </c>
      <c r="E51" s="10">
        <f>SUM(E49:E50)</f>
        <v>0</v>
      </c>
    </row>
    <row r="52" spans="2:5" ht="14.25" customHeight="1" thickTop="1">
      <c r="B52" s="1"/>
      <c r="C52" s="23"/>
      <c r="D52" s="2"/>
      <c r="E52" s="2"/>
    </row>
    <row r="53" spans="1:5" ht="14.25" customHeight="1">
      <c r="A53" s="18" t="s">
        <v>18</v>
      </c>
      <c r="B53" s="1"/>
      <c r="C53" s="2"/>
      <c r="D53" s="2"/>
      <c r="E53" s="2"/>
    </row>
    <row r="54" spans="2:5" ht="14.25" customHeight="1">
      <c r="B54" s="1" t="s">
        <v>19</v>
      </c>
      <c r="C54" s="2">
        <v>200</v>
      </c>
      <c r="D54" s="2">
        <f>C54/$B$4</f>
        <v>16.666666666666668</v>
      </c>
      <c r="E54" s="2"/>
    </row>
    <row r="55" spans="1:5" ht="14.25" customHeight="1" thickBot="1">
      <c r="A55" s="18"/>
      <c r="B55" s="9" t="s">
        <v>5</v>
      </c>
      <c r="C55" s="10">
        <f>SUM(C54)</f>
        <v>200</v>
      </c>
      <c r="D55" s="10">
        <f>SUM(D54)</f>
        <v>16.666666666666668</v>
      </c>
      <c r="E55" s="11"/>
    </row>
    <row r="56" spans="2:5" ht="14.25" customHeight="1" thickBot="1" thickTop="1">
      <c r="B56" s="1"/>
      <c r="C56" s="13"/>
      <c r="D56" s="2"/>
      <c r="E56" s="2"/>
    </row>
    <row r="57" spans="1:5" ht="14.25" customHeight="1">
      <c r="A57" s="18" t="s">
        <v>20</v>
      </c>
      <c r="B57" s="1"/>
      <c r="C57" s="2"/>
      <c r="D57" s="2"/>
      <c r="E57" s="2"/>
    </row>
    <row r="58" spans="2:5" ht="14.25" customHeight="1">
      <c r="B58" s="1" t="s">
        <v>21</v>
      </c>
      <c r="C58" s="2">
        <v>250</v>
      </c>
      <c r="D58" s="2">
        <f>C58/$B$4</f>
        <v>20.833333333333332</v>
      </c>
      <c r="E58" s="2"/>
    </row>
    <row r="59" spans="1:5" ht="14.25" customHeight="1" thickBot="1">
      <c r="A59" s="18"/>
      <c r="B59" s="9" t="s">
        <v>5</v>
      </c>
      <c r="C59" s="10">
        <f>SUM(C58)</f>
        <v>250</v>
      </c>
      <c r="D59" s="10">
        <f>SUM(D58)</f>
        <v>20.833333333333332</v>
      </c>
      <c r="E59" s="11"/>
    </row>
    <row r="60" spans="2:5" ht="14.25" customHeight="1" thickTop="1">
      <c r="B60" s="1"/>
      <c r="C60" s="2"/>
      <c r="D60" s="2"/>
      <c r="E60" s="2"/>
    </row>
    <row r="61" spans="1:5" ht="14.25" customHeight="1">
      <c r="A61" s="18" t="s">
        <v>22</v>
      </c>
      <c r="B61" s="1"/>
      <c r="C61" s="2"/>
      <c r="D61" s="2"/>
      <c r="E61" s="2"/>
    </row>
    <row r="62" spans="2:5" ht="14.25" customHeight="1">
      <c r="B62" s="20" t="s">
        <v>54</v>
      </c>
      <c r="C62" s="2">
        <v>800</v>
      </c>
      <c r="D62" s="2">
        <f>C62/B4</f>
        <v>66.66666666666667</v>
      </c>
      <c r="E62" s="2">
        <v>0</v>
      </c>
    </row>
    <row r="63" spans="2:5" ht="14.25" customHeight="1">
      <c r="B63" s="1" t="s">
        <v>47</v>
      </c>
      <c r="C63" s="2">
        <v>200</v>
      </c>
      <c r="D63" s="2">
        <f>C63/$B$4</f>
        <v>16.666666666666668</v>
      </c>
      <c r="E63" s="2">
        <v>0</v>
      </c>
    </row>
    <row r="64" spans="2:5" ht="14.25" customHeight="1">
      <c r="B64" s="1" t="s">
        <v>50</v>
      </c>
      <c r="C64" s="2">
        <v>300</v>
      </c>
      <c r="D64" s="2">
        <f>C64/$B$4</f>
        <v>25</v>
      </c>
      <c r="E64" s="2">
        <v>0</v>
      </c>
    </row>
    <row r="65" spans="2:5" ht="14.25" customHeight="1">
      <c r="B65" s="1" t="s">
        <v>23</v>
      </c>
      <c r="C65" s="2">
        <v>0</v>
      </c>
      <c r="D65" s="2">
        <f>C65/B4</f>
        <v>0</v>
      </c>
      <c r="E65" s="38">
        <v>0</v>
      </c>
    </row>
    <row r="66" spans="1:5" ht="14.25" customHeight="1" thickBot="1">
      <c r="A66" s="18"/>
      <c r="B66" s="9" t="s">
        <v>5</v>
      </c>
      <c r="C66" s="10">
        <f>SUM(C62:C65)</f>
        <v>1300</v>
      </c>
      <c r="D66" s="10">
        <f>SUM(D62:D65)</f>
        <v>108.33333333333334</v>
      </c>
      <c r="E66" s="39">
        <f>SUM(E65:E65)</f>
        <v>0</v>
      </c>
    </row>
    <row r="67" spans="2:5" ht="14.25" customHeight="1" thickTop="1">
      <c r="B67" s="1"/>
      <c r="C67" s="2"/>
      <c r="D67" s="2"/>
      <c r="E67" s="2"/>
    </row>
    <row r="68" spans="1:5" ht="14.25" customHeight="1">
      <c r="A68" s="18" t="s">
        <v>24</v>
      </c>
      <c r="B68" s="1"/>
      <c r="C68" s="2"/>
      <c r="D68" s="2"/>
      <c r="E68" s="2"/>
    </row>
    <row r="69" spans="2:5" ht="14.25" customHeight="1">
      <c r="B69" s="1" t="s">
        <v>48</v>
      </c>
      <c r="C69" s="2">
        <v>70</v>
      </c>
      <c r="D69" s="2">
        <f>C69/B4</f>
        <v>5.833333333333333</v>
      </c>
      <c r="E69" s="2">
        <v>0</v>
      </c>
    </row>
    <row r="70" spans="1:5" ht="14.25" customHeight="1" thickBot="1">
      <c r="A70" s="18"/>
      <c r="B70" s="9" t="s">
        <v>5</v>
      </c>
      <c r="C70" s="10">
        <f>SUM(C69)</f>
        <v>70</v>
      </c>
      <c r="D70" s="10">
        <f>SUM(D69)</f>
        <v>5.833333333333333</v>
      </c>
      <c r="E70" s="11">
        <v>0</v>
      </c>
    </row>
    <row r="71" spans="2:5" ht="14.25" customHeight="1" thickTop="1">
      <c r="B71" s="1"/>
      <c r="C71" s="2"/>
      <c r="D71" s="2"/>
      <c r="E71" s="2"/>
    </row>
    <row r="72" spans="1:5" ht="14.25" customHeight="1">
      <c r="A72" s="18" t="s">
        <v>25</v>
      </c>
      <c r="B72" s="1"/>
      <c r="C72" s="2"/>
      <c r="D72" s="2"/>
      <c r="E72" s="2"/>
    </row>
    <row r="73" spans="2:5" ht="14.25" customHeight="1">
      <c r="B73" s="1" t="s">
        <v>55</v>
      </c>
      <c r="C73" s="2">
        <v>450</v>
      </c>
      <c r="D73" s="2">
        <f>C73/B4</f>
        <v>37.5</v>
      </c>
      <c r="E73" s="2">
        <v>0</v>
      </c>
    </row>
    <row r="74" spans="2:5" ht="14.25" customHeight="1">
      <c r="B74" s="1" t="s">
        <v>22</v>
      </c>
      <c r="C74" s="2">
        <v>200</v>
      </c>
      <c r="D74" s="2">
        <f>C74/B4</f>
        <v>16.666666666666668</v>
      </c>
      <c r="E74" s="2">
        <v>0</v>
      </c>
    </row>
    <row r="75" spans="1:5" ht="14.25" customHeight="1" thickBot="1">
      <c r="A75" s="18"/>
      <c r="B75" s="9" t="s">
        <v>5</v>
      </c>
      <c r="C75" s="10">
        <f>SUM(C73:C74)</f>
        <v>650</v>
      </c>
      <c r="D75" s="10">
        <f>SUM(D73:D74)</f>
        <v>54.16666666666667</v>
      </c>
      <c r="E75" s="10">
        <f>SUM(E73:E74)</f>
        <v>0</v>
      </c>
    </row>
    <row r="76" spans="2:5" ht="14.25" customHeight="1" thickTop="1">
      <c r="B76" s="1"/>
      <c r="C76" s="2"/>
      <c r="D76" s="2"/>
      <c r="E76" s="2"/>
    </row>
    <row r="77" spans="1:5" ht="14.25" customHeight="1">
      <c r="A77" s="18" t="s">
        <v>26</v>
      </c>
      <c r="B77" s="1"/>
      <c r="C77" s="2"/>
      <c r="D77" s="2"/>
      <c r="E77" s="2"/>
    </row>
    <row r="78" spans="2:5" ht="14.25" customHeight="1">
      <c r="B78" s="1" t="s">
        <v>26</v>
      </c>
      <c r="C78" s="2">
        <v>200</v>
      </c>
      <c r="D78" s="2">
        <f>C78/B4</f>
        <v>16.666666666666668</v>
      </c>
      <c r="E78" s="2">
        <v>0</v>
      </c>
    </row>
    <row r="79" spans="1:5" ht="14.25" customHeight="1" thickBot="1">
      <c r="A79" s="18"/>
      <c r="B79" s="9" t="s">
        <v>5</v>
      </c>
      <c r="C79" s="10">
        <f>SUM(C78)</f>
        <v>200</v>
      </c>
      <c r="D79" s="10">
        <f>SUM(D78)</f>
        <v>16.666666666666668</v>
      </c>
      <c r="E79" s="11">
        <v>0</v>
      </c>
    </row>
    <row r="80" spans="2:5" ht="14.25" customHeight="1" thickTop="1">
      <c r="B80" s="1"/>
      <c r="C80" s="23"/>
      <c r="D80" s="2"/>
      <c r="E80" s="2"/>
    </row>
    <row r="81" spans="1:5" ht="14.25" customHeight="1">
      <c r="A81" s="18" t="s">
        <v>27</v>
      </c>
      <c r="B81" s="1"/>
      <c r="C81" s="2"/>
      <c r="D81" s="2"/>
      <c r="E81" s="2"/>
    </row>
    <row r="82" spans="1:5" ht="14.25" customHeight="1">
      <c r="A82" s="18"/>
      <c r="B82" s="1" t="s">
        <v>53</v>
      </c>
      <c r="C82" s="2">
        <f>B4*D82</f>
        <v>300</v>
      </c>
      <c r="D82" s="2">
        <v>25</v>
      </c>
      <c r="E82" s="2"/>
    </row>
    <row r="83" spans="2:5" ht="14.25" customHeight="1">
      <c r="B83" s="1" t="s">
        <v>49</v>
      </c>
      <c r="C83" s="2">
        <f>200</f>
        <v>200</v>
      </c>
      <c r="D83" s="2">
        <f>C83/B4</f>
        <v>16.666666666666668</v>
      </c>
      <c r="E83" s="2">
        <v>0</v>
      </c>
    </row>
    <row r="84" spans="1:5" ht="14.25" customHeight="1" thickBot="1">
      <c r="A84" s="18"/>
      <c r="B84" s="9" t="s">
        <v>5</v>
      </c>
      <c r="C84" s="10">
        <f>SUM(C83)</f>
        <v>200</v>
      </c>
      <c r="D84" s="10">
        <f>SUM(D82:D83)</f>
        <v>41.66666666666667</v>
      </c>
      <c r="E84" s="11">
        <v>0</v>
      </c>
    </row>
    <row r="85" spans="2:5" ht="14.25" customHeight="1" thickBot="1" thickTop="1">
      <c r="B85" s="1"/>
      <c r="C85" s="2"/>
      <c r="D85" s="2"/>
      <c r="E85" s="2"/>
    </row>
    <row r="86" spans="1:8" ht="14.25" customHeight="1" thickBot="1">
      <c r="A86" s="24" t="s">
        <v>28</v>
      </c>
      <c r="B86" s="25"/>
      <c r="C86" s="22">
        <f>C84+C79+C75+C70+C66+C59+C55+C51+C45+C41+C35+C29+C20</f>
        <v>8574</v>
      </c>
      <c r="D86" s="22">
        <f>D84+D79+D75+D70+D66+D59+D55+D51+D45+D41+D35+D29+D20</f>
        <v>749.5</v>
      </c>
      <c r="E86" s="22">
        <f>E29</f>
        <v>280</v>
      </c>
      <c r="G86" s="2"/>
      <c r="H86" s="2"/>
    </row>
    <row r="88" spans="1:3" ht="14.25" customHeight="1">
      <c r="A88" s="34" t="s">
        <v>38</v>
      </c>
      <c r="C88" s="35">
        <f>C86</f>
        <v>8574</v>
      </c>
    </row>
    <row r="89" spans="1:3" ht="14.25" customHeight="1">
      <c r="A89" s="34" t="s">
        <v>36</v>
      </c>
      <c r="C89" s="35">
        <f>C14-C88</f>
        <v>426</v>
      </c>
    </row>
    <row r="90" spans="1:4" ht="14.25" customHeight="1">
      <c r="A90" s="34" t="s">
        <v>32</v>
      </c>
      <c r="C90" s="35">
        <f>C89+C88</f>
        <v>9000</v>
      </c>
      <c r="D90" s="2"/>
    </row>
    <row r="98" ht="14.25" customHeight="1">
      <c r="C98" s="2"/>
    </row>
  </sheetData>
  <sheetProtection/>
  <printOptions/>
  <pageMargins left="0.75" right="0.75" top="1" bottom="1" header="0.5" footer="0.5"/>
  <pageSetup horizontalDpi="300" verticalDpi="300" orientation="portrait" scale="8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Lawerence</dc:creator>
  <cp:keywords/>
  <dc:description/>
  <cp:lastModifiedBy>Phil</cp:lastModifiedBy>
  <cp:lastPrinted>2009-02-07T16:55:19Z</cp:lastPrinted>
  <dcterms:created xsi:type="dcterms:W3CDTF">2001-12-10T06:39:21Z</dcterms:created>
  <dcterms:modified xsi:type="dcterms:W3CDTF">2010-07-22T18:28:29Z</dcterms:modified>
  <cp:category/>
  <cp:version/>
  <cp:contentType/>
  <cp:contentStatus/>
</cp:coreProperties>
</file>